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745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<sst xmlns="http://schemas.openxmlformats.org/spreadsheetml/2006/main" count="31" uniqueCount="22">
  <si>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Q</t>
  </si>
  <si>
    <t>cm3/10sec</t>
  </si>
  <si>
    <t>min</t>
  </si>
  <si>
    <t>x</t>
  </si>
  <si>
    <t>y</t>
  </si>
  <si>
    <t>Qo</t>
  </si>
  <si>
    <t>time</t>
  </si>
  <si>
    <t>a=1/tlog</t>
  </si>
  <si>
    <t>cm3/sec</t>
  </si>
  <si>
    <t>sec</t>
  </si>
  <si>
    <t>tlog</t>
  </si>
  <si>
    <t>sec-1</t>
  </si>
  <si>
    <t>Predicted Q</t>
  </si>
  <si>
    <r>
      <t>Q=Qo*10</t>
    </r>
    <r>
      <rPr>
        <b/>
        <vertAlign val="superscript"/>
        <sz val="10"/>
        <rFont val="Arial"/>
        <family val="2"/>
      </rPr>
      <t>(-at)</t>
    </r>
  </si>
  <si>
    <t>Use first point for Qo so 25.2 becomes the start time of the recession</t>
  </si>
  <si>
    <t>Collected Data</t>
  </si>
  <si>
    <t>Units Converted</t>
  </si>
  <si>
    <t>recession starts at 25.2 sec</t>
  </si>
  <si>
    <t>to</t>
  </si>
  <si>
    <t>Difference</t>
  </si>
  <si>
    <t>Measured-Predicted</t>
  </si>
  <si>
    <t>average residual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</si>
</sst>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Sand Tank Base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Sheet1!$E$5:$E$36</c:f>
              <c:numCache/>
            </c:numRef>
          </c:yVal>
          <c:smooth val="0"/>
        </c:ser>
        <c:ser>
          <c:idx val="1"/>
          <c:order val="1"/>
          <c:tx>
            <c:v>Modeled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Sheet1!$M$5:$M$36</c:f>
              <c:numCache/>
            </c:numRef>
          </c:yVal>
          <c:smooth val="0"/>
        </c:ser>
        <c:axId val="28773460"/>
        <c:axId val="57634549"/>
      </c:scatterChart>
      <c:valAx>
        <c:axId val="28773460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7634549"/>
        <c:crosses val="autoZero"/>
        <c:crossBetween val="midCat"/>
        <c:dispUnits/>
        <c:majorUnit val="1000"/>
        <c:minorUnit val="100"/>
      </c:valAx>
      <c:valAx>
        <c:axId val="5763454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 (cm3/sec)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73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80808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0.40175</cdr:y>
    </cdr:from>
    <cdr:to>
      <cdr:x>0.6835</cdr:x>
      <cdr:y>0.81</cdr:y>
    </cdr:to>
    <cdr:sp>
      <cdr:nvSpPr>
        <cdr:cNvPr id="1" name="Line 2"/>
        <cdr:cNvSpPr>
          <a:spLocks/>
        </cdr:cNvSpPr>
      </cdr:nvSpPr>
      <cdr:spPr>
        <a:xfrm>
          <a:off x="762000" y="1466850"/>
          <a:ext cx="2495550" cy="14954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57150</xdr:rowOff>
    </xdr:from>
    <xdr:to>
      <xdr:col>12</xdr:col>
      <xdr:colOff>28575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009900" y="219075"/>
        <a:ext cx="4772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9</xdr:row>
      <xdr:rowOff>95250</xdr:rowOff>
    </xdr:from>
    <xdr:to>
      <xdr:col>10</xdr:col>
      <xdr:colOff>409575</xdr:colOff>
      <xdr:row>20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6429375" y="15716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57150</xdr:rowOff>
    </xdr:from>
    <xdr:to>
      <xdr:col>7</xdr:col>
      <xdr:colOff>228600</xdr:colOff>
      <xdr:row>20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4381500" y="15335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200" zoomScaleNormal="200" workbookViewId="0" topLeftCell="D8">
      <selection activeCell="A1" sqref="A1"/>
    </sheetView>
  </sheetViews>
  <sheetFormatPr defaultColWidth="9.140625" defaultRowHeight="12.75"/>
  <cols>
    <col min="1" max="1" width="9.140625" style="10" customWidth="1"/>
    <col min="2" max="2" width="10.28125" style="7" customWidth="1"/>
    <col min="3" max="3" width="4.421875" style="0" customWidth="1"/>
    <col min="4" max="4" width="9.140625" style="10" customWidth="1"/>
    <col min="5" max="5" width="10.28125" style="7" customWidth="1"/>
    <col min="6" max="6" width="1.1484375" style="0" customWidth="1"/>
    <col min="7" max="7" width="18.00390625" style="0" customWidth="1"/>
    <col min="8" max="8" width="11.57421875" style="0" customWidth="1"/>
    <col min="9" max="9" width="12.7109375" style="0" customWidth="1"/>
    <col min="10" max="10" width="3.7109375" style="0" customWidth="1"/>
    <col min="11" max="11" width="16.7109375" style="0" customWidth="1"/>
  </cols>
  <sheetData>
    <row r="1" spans="1:4" ht="12.75">
      <c r="A1" s="11" t="s">
        <v>15</v>
      </c>
      <c r="B1" s="8"/>
      <c r="C1" s="3"/>
      <c r="D1" s="11" t="s">
        <v>16</v>
      </c>
    </row>
    <row r="2" spans="1:15" ht="12.75">
      <c r="A2" s="12" t="s">
        <v>6</v>
      </c>
      <c r="B2" s="13" t="s">
        <v>0</v>
      </c>
      <c r="C2" s="14"/>
      <c r="D2" s="12" t="s">
        <v>6</v>
      </c>
      <c r="E2" s="13" t="s">
        <v>0</v>
      </c>
      <c r="F2" s="14"/>
      <c r="G2" s="14"/>
      <c r="H2" s="14"/>
      <c r="I2" s="14"/>
      <c r="J2" s="14"/>
      <c r="K2" s="14"/>
      <c r="L2" s="14"/>
      <c r="M2" s="3" t="s">
        <v>12</v>
      </c>
      <c r="O2" s="3" t="s">
        <v>19</v>
      </c>
    </row>
    <row r="3" spans="1:15" ht="14.25">
      <c r="A3" s="12" t="s">
        <v>2</v>
      </c>
      <c r="B3" s="13" t="s">
        <v>1</v>
      </c>
      <c r="C3" s="14"/>
      <c r="D3" s="12" t="s">
        <v>9</v>
      </c>
      <c r="E3" s="13" t="s">
        <v>8</v>
      </c>
      <c r="F3" s="14"/>
      <c r="G3" s="14"/>
      <c r="H3" s="14"/>
      <c r="I3" s="14"/>
      <c r="J3" s="14"/>
      <c r="K3" s="14"/>
      <c r="L3" s="14"/>
      <c r="M3" s="3" t="s">
        <v>13</v>
      </c>
      <c r="O3" s="3" t="s">
        <v>20</v>
      </c>
    </row>
    <row r="4" spans="1:15" ht="12.75">
      <c r="A4" s="12" t="s">
        <v>3</v>
      </c>
      <c r="B4" s="13" t="s">
        <v>4</v>
      </c>
      <c r="C4" s="14"/>
      <c r="D4" s="12" t="s">
        <v>3</v>
      </c>
      <c r="E4" s="13" t="s">
        <v>4</v>
      </c>
      <c r="F4" s="14"/>
      <c r="G4" s="14"/>
      <c r="H4" s="14"/>
      <c r="I4" s="14"/>
      <c r="J4" s="14"/>
      <c r="K4" s="14"/>
      <c r="L4" s="14"/>
      <c r="M4" s="13" t="s">
        <v>8</v>
      </c>
      <c r="O4" s="13" t="s">
        <v>8</v>
      </c>
    </row>
    <row r="5" spans="1:15" ht="12.75">
      <c r="A5" s="15">
        <v>0.42</v>
      </c>
      <c r="B5" s="16">
        <v>178</v>
      </c>
      <c r="C5" s="14"/>
      <c r="D5" s="15">
        <f>A5*60</f>
        <v>25.2</v>
      </c>
      <c r="E5" s="16">
        <f>B5/10</f>
        <v>17.8</v>
      </c>
      <c r="F5" s="14"/>
      <c r="G5" s="14"/>
      <c r="H5" s="14"/>
      <c r="I5" s="14"/>
      <c r="J5" s="14"/>
      <c r="K5" s="14"/>
      <c r="L5" s="14"/>
      <c r="M5" s="7">
        <f>$H$30*POWER(10,-$H$32*(D5-$H$29))</f>
        <v>17.8</v>
      </c>
      <c r="O5" s="7">
        <f>E5-M5</f>
        <v>0</v>
      </c>
    </row>
    <row r="6" spans="1:15" ht="12.75">
      <c r="A6" s="15">
        <v>0.82</v>
      </c>
      <c r="B6" s="16">
        <v>170</v>
      </c>
      <c r="C6" s="14"/>
      <c r="D6" s="15">
        <f aca="true" t="shared" si="0" ref="D6:D36">A6*60</f>
        <v>49.199999999999996</v>
      </c>
      <c r="E6" s="16">
        <f aca="true" t="shared" si="1" ref="E6:E36">B6/10</f>
        <v>17</v>
      </c>
      <c r="F6" s="14"/>
      <c r="G6" s="14"/>
      <c r="H6" s="14"/>
      <c r="I6" s="14"/>
      <c r="J6" s="14"/>
      <c r="K6" s="14"/>
      <c r="L6" s="14"/>
      <c r="M6" s="7">
        <f aca="true" t="shared" si="2" ref="M6:M36">$H$30*POWER(10,-$H$32*(D6-$H$29))</f>
        <v>17.513025449465488</v>
      </c>
      <c r="O6" s="7">
        <f aca="true" t="shared" si="3" ref="O6:O36">E6-M6</f>
        <v>-0.5130254494654878</v>
      </c>
    </row>
    <row r="7" spans="1:15" ht="12.75">
      <c r="A7" s="15">
        <v>1.58</v>
      </c>
      <c r="B7" s="16">
        <v>166</v>
      </c>
      <c r="C7" s="14"/>
      <c r="D7" s="15">
        <f t="shared" si="0"/>
        <v>94.80000000000001</v>
      </c>
      <c r="E7" s="16">
        <f t="shared" si="1"/>
        <v>16.6</v>
      </c>
      <c r="F7" s="14"/>
      <c r="G7" s="14"/>
      <c r="H7" s="14"/>
      <c r="I7" s="14"/>
      <c r="J7" s="14"/>
      <c r="K7" s="14"/>
      <c r="L7" s="14"/>
      <c r="M7" s="7">
        <f t="shared" si="2"/>
        <v>16.980458552779936</v>
      </c>
      <c r="O7" s="7">
        <f t="shared" si="3"/>
        <v>-0.3804585527799347</v>
      </c>
    </row>
    <row r="8" spans="1:15" ht="12.75">
      <c r="A8" s="15">
        <v>2</v>
      </c>
      <c r="B8" s="16">
        <v>155</v>
      </c>
      <c r="C8" s="14"/>
      <c r="D8" s="15">
        <f t="shared" si="0"/>
        <v>120</v>
      </c>
      <c r="E8" s="16">
        <f t="shared" si="1"/>
        <v>15.5</v>
      </c>
      <c r="F8" s="14"/>
      <c r="G8" s="14"/>
      <c r="H8" s="14"/>
      <c r="I8" s="14"/>
      <c r="J8" s="14"/>
      <c r="K8" s="14"/>
      <c r="L8" s="14"/>
      <c r="M8" s="7">
        <f t="shared" si="2"/>
        <v>16.69312515097562</v>
      </c>
      <c r="O8" s="7">
        <f t="shared" si="3"/>
        <v>-1.1931251509756216</v>
      </c>
    </row>
    <row r="9" spans="1:15" ht="12.75">
      <c r="A9" s="15">
        <v>2.42</v>
      </c>
      <c r="B9" s="16">
        <v>156</v>
      </c>
      <c r="C9" s="14"/>
      <c r="D9" s="15">
        <f t="shared" si="0"/>
        <v>145.2</v>
      </c>
      <c r="E9" s="16">
        <f t="shared" si="1"/>
        <v>15.6</v>
      </c>
      <c r="F9" s="14"/>
      <c r="G9" s="14"/>
      <c r="H9" s="14"/>
      <c r="I9" s="14"/>
      <c r="J9" s="14"/>
      <c r="K9" s="14"/>
      <c r="L9" s="14"/>
      <c r="M9" s="7">
        <f t="shared" si="2"/>
        <v>16.41065383717298</v>
      </c>
      <c r="O9" s="7">
        <f t="shared" si="3"/>
        <v>-0.8106538371729801</v>
      </c>
    </row>
    <row r="10" spans="1:15" ht="12.75">
      <c r="A10" s="15">
        <v>3</v>
      </c>
      <c r="B10" s="16">
        <v>156</v>
      </c>
      <c r="C10" s="14"/>
      <c r="D10" s="15">
        <f t="shared" si="0"/>
        <v>180</v>
      </c>
      <c r="E10" s="16">
        <f t="shared" si="1"/>
        <v>15.6</v>
      </c>
      <c r="F10" s="14"/>
      <c r="G10" s="14"/>
      <c r="H10" s="14"/>
      <c r="I10" s="14"/>
      <c r="J10" s="14"/>
      <c r="K10" s="14"/>
      <c r="L10" s="14"/>
      <c r="M10" s="7">
        <f t="shared" si="2"/>
        <v>16.028415446366825</v>
      </c>
      <c r="O10" s="7">
        <f t="shared" si="3"/>
        <v>-0.4284154463668255</v>
      </c>
    </row>
    <row r="11" spans="1:15" ht="12.75">
      <c r="A11" s="15">
        <v>3.58</v>
      </c>
      <c r="B11" s="16">
        <v>151</v>
      </c>
      <c r="C11" s="14"/>
      <c r="D11" s="15">
        <f t="shared" si="0"/>
        <v>214.8</v>
      </c>
      <c r="E11" s="16">
        <f t="shared" si="1"/>
        <v>15.1</v>
      </c>
      <c r="F11" s="14"/>
      <c r="G11" s="14"/>
      <c r="H11" s="14"/>
      <c r="I11" s="14"/>
      <c r="J11" s="14"/>
      <c r="K11" s="14"/>
      <c r="L11" s="14"/>
      <c r="M11" s="7">
        <f t="shared" si="2"/>
        <v>15.655080185737914</v>
      </c>
      <c r="O11" s="7">
        <f t="shared" si="3"/>
        <v>-0.5550801857379142</v>
      </c>
    </row>
    <row r="12" spans="1:15" ht="12.75">
      <c r="A12" s="15">
        <v>4</v>
      </c>
      <c r="B12" s="16">
        <v>150</v>
      </c>
      <c r="C12" s="14"/>
      <c r="D12" s="15">
        <f t="shared" si="0"/>
        <v>240</v>
      </c>
      <c r="E12" s="16">
        <f t="shared" si="1"/>
        <v>15</v>
      </c>
      <c r="F12" s="14"/>
      <c r="G12" s="14"/>
      <c r="H12" s="14"/>
      <c r="I12" s="14"/>
      <c r="J12" s="14"/>
      <c r="K12" s="14"/>
      <c r="L12" s="14"/>
      <c r="M12" s="7">
        <f t="shared" si="2"/>
        <v>15.390174062543084</v>
      </c>
      <c r="O12" s="7">
        <f t="shared" si="3"/>
        <v>-0.3901740625430836</v>
      </c>
    </row>
    <row r="13" spans="1:15" ht="12.75">
      <c r="A13" s="15">
        <v>4.4</v>
      </c>
      <c r="B13" s="16">
        <v>147.5</v>
      </c>
      <c r="C13" s="14"/>
      <c r="D13" s="15">
        <f t="shared" si="0"/>
        <v>264</v>
      </c>
      <c r="E13" s="16">
        <f t="shared" si="1"/>
        <v>14.75</v>
      </c>
      <c r="F13" s="14"/>
      <c r="G13" s="14"/>
      <c r="H13" s="14"/>
      <c r="I13" s="14"/>
      <c r="J13" s="14"/>
      <c r="K13" s="14"/>
      <c r="L13" s="14"/>
      <c r="M13" s="7">
        <f t="shared" si="2"/>
        <v>15.14205112522588</v>
      </c>
      <c r="O13" s="7">
        <f t="shared" si="3"/>
        <v>-0.3920511252258798</v>
      </c>
    </row>
    <row r="14" spans="1:15" ht="12.75">
      <c r="A14" s="15">
        <v>5</v>
      </c>
      <c r="B14" s="16">
        <v>146</v>
      </c>
      <c r="C14" s="14"/>
      <c r="D14" s="15">
        <f t="shared" si="0"/>
        <v>300</v>
      </c>
      <c r="E14" s="16">
        <f t="shared" si="1"/>
        <v>14.6</v>
      </c>
      <c r="F14" s="14"/>
      <c r="G14" s="14"/>
      <c r="H14" s="14"/>
      <c r="I14" s="14"/>
      <c r="J14" s="14"/>
      <c r="K14" s="14"/>
      <c r="L14" s="14"/>
      <c r="M14" s="7">
        <f t="shared" si="2"/>
        <v>14.777347047681033</v>
      </c>
      <c r="O14" s="7">
        <f t="shared" si="3"/>
        <v>-0.1773470476810335</v>
      </c>
    </row>
    <row r="15" spans="1:15" ht="12.75">
      <c r="A15" s="15">
        <v>5.58</v>
      </c>
      <c r="B15" s="16">
        <v>146</v>
      </c>
      <c r="C15" s="14"/>
      <c r="D15" s="15">
        <f t="shared" si="0"/>
        <v>334.8</v>
      </c>
      <c r="E15" s="16">
        <f t="shared" si="1"/>
        <v>14.6</v>
      </c>
      <c r="F15" s="14"/>
      <c r="G15" s="14"/>
      <c r="H15" s="14"/>
      <c r="I15" s="14"/>
      <c r="J15" s="14"/>
      <c r="K15" s="14"/>
      <c r="L15" s="14"/>
      <c r="M15" s="7">
        <f t="shared" si="2"/>
        <v>14.433151782097225</v>
      </c>
      <c r="O15" s="7">
        <f t="shared" si="3"/>
        <v>0.16684821790277482</v>
      </c>
    </row>
    <row r="16" spans="1:15" ht="12.75">
      <c r="A16" s="15">
        <v>6</v>
      </c>
      <c r="B16" s="16">
        <v>138</v>
      </c>
      <c r="C16" s="14"/>
      <c r="D16" s="15">
        <f t="shared" si="0"/>
        <v>360</v>
      </c>
      <c r="E16" s="16">
        <f t="shared" si="1"/>
        <v>13.8</v>
      </c>
      <c r="F16" s="14"/>
      <c r="G16" s="14"/>
      <c r="H16" s="14"/>
      <c r="I16" s="14"/>
      <c r="J16" s="14"/>
      <c r="K16" s="14"/>
      <c r="L16" s="14"/>
      <c r="M16" s="7">
        <f t="shared" si="2"/>
        <v>14.188922417653526</v>
      </c>
      <c r="O16" s="7">
        <f t="shared" si="3"/>
        <v>-0.3889224176535251</v>
      </c>
    </row>
    <row r="17" spans="1:15" ht="12.75">
      <c r="A17" s="15">
        <v>6.42</v>
      </c>
      <c r="B17" s="16">
        <v>135</v>
      </c>
      <c r="C17" s="14"/>
      <c r="D17" s="15">
        <f t="shared" si="0"/>
        <v>385.2</v>
      </c>
      <c r="E17" s="16">
        <f t="shared" si="1"/>
        <v>13.5</v>
      </c>
      <c r="F17" s="14"/>
      <c r="G17" s="14"/>
      <c r="H17" s="14"/>
      <c r="I17" s="14"/>
      <c r="J17" s="14"/>
      <c r="K17" s="14"/>
      <c r="L17" s="14"/>
      <c r="M17" s="7">
        <f t="shared" si="2"/>
        <v>13.948825759867185</v>
      </c>
      <c r="O17" s="7">
        <f t="shared" si="3"/>
        <v>-0.4488257598671854</v>
      </c>
    </row>
    <row r="18" spans="1:15" ht="12.75">
      <c r="A18" s="15">
        <v>7</v>
      </c>
      <c r="B18" s="16">
        <v>134</v>
      </c>
      <c r="C18" s="14"/>
      <c r="D18" s="15">
        <f t="shared" si="0"/>
        <v>420</v>
      </c>
      <c r="E18" s="16">
        <f t="shared" si="1"/>
        <v>13.4</v>
      </c>
      <c r="F18" s="14"/>
      <c r="G18" s="14"/>
      <c r="H18" s="14"/>
      <c r="I18" s="14"/>
      <c r="J18" s="14"/>
      <c r="K18" s="14"/>
      <c r="L18" s="14"/>
      <c r="M18" s="7">
        <f t="shared" si="2"/>
        <v>13.623928484902448</v>
      </c>
      <c r="O18" s="7">
        <f t="shared" si="3"/>
        <v>-0.22392848490244788</v>
      </c>
    </row>
    <row r="19" spans="1:15" ht="12.75">
      <c r="A19" s="15">
        <v>8</v>
      </c>
      <c r="B19" s="16">
        <v>128</v>
      </c>
      <c r="C19" s="14"/>
      <c r="D19" s="15">
        <f t="shared" si="0"/>
        <v>480</v>
      </c>
      <c r="E19" s="16">
        <f t="shared" si="1"/>
        <v>12.8</v>
      </c>
      <c r="F19" s="14"/>
      <c r="G19" s="14"/>
      <c r="H19" s="14"/>
      <c r="I19" s="14"/>
      <c r="J19" s="14"/>
      <c r="K19" s="14"/>
      <c r="L19" s="14"/>
      <c r="M19" s="7">
        <f t="shared" si="2"/>
        <v>13.081432253854807</v>
      </c>
      <c r="O19" s="7">
        <f t="shared" si="3"/>
        <v>-0.2814322538548062</v>
      </c>
    </row>
    <row r="20" spans="1:15" ht="12.75">
      <c r="A20" s="15">
        <v>9</v>
      </c>
      <c r="B20" s="16">
        <v>122</v>
      </c>
      <c r="C20" s="14"/>
      <c r="D20" s="15">
        <f t="shared" si="0"/>
        <v>540</v>
      </c>
      <c r="E20" s="16">
        <f t="shared" si="1"/>
        <v>12.2</v>
      </c>
      <c r="F20" s="14"/>
      <c r="G20" s="14"/>
      <c r="H20" s="14"/>
      <c r="I20" s="14"/>
      <c r="J20" s="14"/>
      <c r="K20" s="14"/>
      <c r="L20" s="14"/>
      <c r="M20" s="7">
        <f t="shared" si="2"/>
        <v>12.560537880232285</v>
      </c>
      <c r="O20" s="7">
        <f t="shared" si="3"/>
        <v>-0.36053788023228606</v>
      </c>
    </row>
    <row r="21" spans="1:15" ht="12.75">
      <c r="A21" s="15">
        <v>10</v>
      </c>
      <c r="B21" s="16">
        <v>120</v>
      </c>
      <c r="C21" s="14"/>
      <c r="D21" s="15">
        <f t="shared" si="0"/>
        <v>600</v>
      </c>
      <c r="E21" s="16">
        <f t="shared" si="1"/>
        <v>12</v>
      </c>
      <c r="F21" s="14"/>
      <c r="G21" s="14"/>
      <c r="H21" s="14"/>
      <c r="I21" s="14"/>
      <c r="J21" s="14"/>
      <c r="K21" s="14"/>
      <c r="L21" s="14"/>
      <c r="M21" s="7">
        <f t="shared" si="2"/>
        <v>12.060385191710157</v>
      </c>
      <c r="O21" s="7">
        <f t="shared" si="3"/>
        <v>-0.060385191710157216</v>
      </c>
    </row>
    <row r="22" spans="1:15" ht="12.75">
      <c r="A22" s="15">
        <v>11</v>
      </c>
      <c r="B22" s="16">
        <v>117.5</v>
      </c>
      <c r="C22" s="14"/>
      <c r="D22" s="15">
        <f t="shared" si="0"/>
        <v>660</v>
      </c>
      <c r="E22" s="16">
        <f t="shared" si="1"/>
        <v>11.75</v>
      </c>
      <c r="F22" s="14"/>
      <c r="G22" s="14"/>
      <c r="H22" s="14"/>
      <c r="I22" s="14"/>
      <c r="J22" s="14"/>
      <c r="K22" s="14"/>
      <c r="L22" s="14"/>
      <c r="M22" s="7">
        <f t="shared" si="2"/>
        <v>11.580148267482615</v>
      </c>
      <c r="O22" s="7">
        <f t="shared" si="3"/>
        <v>0.16985173251738495</v>
      </c>
    </row>
    <row r="23" spans="1:15" ht="12.75">
      <c r="A23" s="15">
        <v>12</v>
      </c>
      <c r="B23" s="16">
        <v>112</v>
      </c>
      <c r="C23" s="14"/>
      <c r="D23" s="15">
        <f t="shared" si="0"/>
        <v>720</v>
      </c>
      <c r="E23" s="16">
        <f t="shared" si="1"/>
        <v>11.2</v>
      </c>
      <c r="F23" s="14"/>
      <c r="G23" s="14"/>
      <c r="H23" s="14"/>
      <c r="I23" s="14"/>
      <c r="J23" s="14"/>
      <c r="K23" s="14"/>
      <c r="L23" s="14"/>
      <c r="M23" s="7">
        <f t="shared" si="2"/>
        <v>11.119034074388903</v>
      </c>
      <c r="O23" s="7">
        <f t="shared" si="3"/>
        <v>0.08096592561109617</v>
      </c>
    </row>
    <row r="24" spans="1:15" ht="12.75">
      <c r="A24" s="15">
        <v>13</v>
      </c>
      <c r="B24" s="16">
        <v>110</v>
      </c>
      <c r="C24" s="14"/>
      <c r="D24" s="15">
        <f t="shared" si="0"/>
        <v>780</v>
      </c>
      <c r="E24" s="16">
        <f t="shared" si="1"/>
        <v>11</v>
      </c>
      <c r="F24" s="14"/>
      <c r="G24" s="14"/>
      <c r="H24" s="14"/>
      <c r="I24" s="14"/>
      <c r="J24" s="14"/>
      <c r="K24" s="14"/>
      <c r="L24" s="14"/>
      <c r="M24" s="7">
        <f t="shared" si="2"/>
        <v>10.676281157348068</v>
      </c>
      <c r="O24" s="7">
        <f t="shared" si="3"/>
        <v>0.32371884265193174</v>
      </c>
    </row>
    <row r="25" spans="1:15" ht="12.75">
      <c r="A25" s="15">
        <v>14</v>
      </c>
      <c r="B25" s="16">
        <v>106</v>
      </c>
      <c r="C25" s="14"/>
      <c r="D25" s="15">
        <f t="shared" si="0"/>
        <v>840</v>
      </c>
      <c r="E25" s="16">
        <f t="shared" si="1"/>
        <v>10.6</v>
      </c>
      <c r="F25" s="14"/>
      <c r="G25" s="14"/>
      <c r="H25" s="14"/>
      <c r="I25" s="14"/>
      <c r="J25" s="14"/>
      <c r="K25" s="14"/>
      <c r="L25" s="14"/>
      <c r="M25" s="7">
        <f t="shared" si="2"/>
        <v>10.251158381939742</v>
      </c>
      <c r="O25" s="7">
        <f t="shared" si="3"/>
        <v>0.3488416180602574</v>
      </c>
    </row>
    <row r="26" spans="1:15" ht="12.75">
      <c r="A26" s="15">
        <v>15</v>
      </c>
      <c r="B26" s="16">
        <v>100</v>
      </c>
      <c r="C26" s="14"/>
      <c r="D26" s="15">
        <f t="shared" si="0"/>
        <v>900</v>
      </c>
      <c r="E26" s="16">
        <f t="shared" si="1"/>
        <v>10</v>
      </c>
      <c r="F26" s="14"/>
      <c r="G26" s="17"/>
      <c r="H26" s="18"/>
      <c r="I26" s="18"/>
      <c r="J26" s="19"/>
      <c r="K26" s="20"/>
      <c r="L26" s="14"/>
      <c r="M26" s="7">
        <f t="shared" si="2"/>
        <v>9.842963727054588</v>
      </c>
      <c r="O26" s="7">
        <f t="shared" si="3"/>
        <v>0.15703627294541178</v>
      </c>
    </row>
    <row r="27" spans="1:15" ht="12.75">
      <c r="A27" s="15">
        <v>16</v>
      </c>
      <c r="B27" s="16">
        <v>98</v>
      </c>
      <c r="C27" s="14"/>
      <c r="D27" s="15">
        <f t="shared" si="0"/>
        <v>960</v>
      </c>
      <c r="E27" s="16">
        <f t="shared" si="1"/>
        <v>9.8</v>
      </c>
      <c r="F27" s="14"/>
      <c r="G27" s="23" t="s">
        <v>14</v>
      </c>
      <c r="I27" s="18"/>
      <c r="J27" s="19"/>
      <c r="K27" s="20"/>
      <c r="L27" s="14"/>
      <c r="M27" s="7">
        <f t="shared" si="2"/>
        <v>9.45102312562064</v>
      </c>
      <c r="O27" s="7">
        <f t="shared" si="3"/>
        <v>0.3489768743793604</v>
      </c>
    </row>
    <row r="28" spans="1:15" ht="12.75">
      <c r="A28" s="15">
        <v>17</v>
      </c>
      <c r="B28" s="16">
        <v>92</v>
      </c>
      <c r="C28" s="14"/>
      <c r="D28" s="15">
        <f t="shared" si="0"/>
        <v>1020</v>
      </c>
      <c r="E28" s="16">
        <f t="shared" si="1"/>
        <v>9.2</v>
      </c>
      <c r="F28" s="14"/>
      <c r="G28" s="23" t="s">
        <v>17</v>
      </c>
      <c r="J28" s="19"/>
      <c r="K28" s="20"/>
      <c r="L28" s="14"/>
      <c r="M28" s="7">
        <f t="shared" si="2"/>
        <v>9.074689351491172</v>
      </c>
      <c r="O28" s="7">
        <f t="shared" si="3"/>
        <v>0.12531064850882778</v>
      </c>
    </row>
    <row r="29" spans="1:15" ht="12.75">
      <c r="A29" s="15">
        <v>18</v>
      </c>
      <c r="B29" s="16">
        <v>89</v>
      </c>
      <c r="C29" s="14"/>
      <c r="D29" s="15">
        <f t="shared" si="0"/>
        <v>1080</v>
      </c>
      <c r="E29" s="16">
        <f t="shared" si="1"/>
        <v>8.9</v>
      </c>
      <c r="F29" s="14"/>
      <c r="G29" s="17" t="s">
        <v>18</v>
      </c>
      <c r="H29">
        <v>25.2</v>
      </c>
      <c r="I29" s="18" t="s">
        <v>9</v>
      </c>
      <c r="J29" s="19"/>
      <c r="K29" s="20"/>
      <c r="L29" s="14"/>
      <c r="M29" s="7">
        <f t="shared" si="2"/>
        <v>8.713340950656008</v>
      </c>
      <c r="O29" s="7">
        <f t="shared" si="3"/>
        <v>0.18665904934399258</v>
      </c>
    </row>
    <row r="30" spans="1:15" ht="12.75">
      <c r="A30" s="15">
        <v>19</v>
      </c>
      <c r="B30" s="16">
        <v>87</v>
      </c>
      <c r="C30" s="14"/>
      <c r="D30" s="15">
        <f t="shared" si="0"/>
        <v>1140</v>
      </c>
      <c r="E30" s="16">
        <f t="shared" si="1"/>
        <v>8.7</v>
      </c>
      <c r="F30" s="14"/>
      <c r="G30" s="17" t="s">
        <v>5</v>
      </c>
      <c r="H30">
        <v>17.8</v>
      </c>
      <c r="I30" s="18" t="s">
        <v>8</v>
      </c>
      <c r="J30" s="19"/>
      <c r="K30" s="20"/>
      <c r="L30" s="14"/>
      <c r="M30" s="7">
        <f t="shared" si="2"/>
        <v>8.366381215011314</v>
      </c>
      <c r="O30" s="7">
        <f t="shared" si="3"/>
        <v>0.33361878498868514</v>
      </c>
    </row>
    <row r="31" spans="1:15" ht="12.75">
      <c r="A31" s="15">
        <v>20</v>
      </c>
      <c r="B31" s="16">
        <v>82</v>
      </c>
      <c r="C31" s="14"/>
      <c r="D31" s="15">
        <f t="shared" si="0"/>
        <v>1200</v>
      </c>
      <c r="E31" s="16">
        <f t="shared" si="1"/>
        <v>8.2</v>
      </c>
      <c r="F31" s="14"/>
      <c r="G31" s="17" t="s">
        <v>10</v>
      </c>
      <c r="H31" s="18">
        <f>4300-900</f>
        <v>3400</v>
      </c>
      <c r="I31" s="18" t="s">
        <v>9</v>
      </c>
      <c r="J31" s="19"/>
      <c r="K31" s="20"/>
      <c r="L31" s="14"/>
      <c r="M31" s="7">
        <f t="shared" si="2"/>
        <v>8.033237196993229</v>
      </c>
      <c r="O31" s="7">
        <f t="shared" si="3"/>
        <v>0.1667628030067707</v>
      </c>
    </row>
    <row r="32" spans="1:15" ht="12.75">
      <c r="A32" s="15">
        <v>21</v>
      </c>
      <c r="B32" s="16">
        <v>77</v>
      </c>
      <c r="C32" s="14"/>
      <c r="D32" s="15">
        <f t="shared" si="0"/>
        <v>1260</v>
      </c>
      <c r="E32" s="16">
        <f t="shared" si="1"/>
        <v>7.7</v>
      </c>
      <c r="F32" s="14"/>
      <c r="G32" s="17" t="s">
        <v>7</v>
      </c>
      <c r="H32" s="14">
        <f>1/3400</f>
        <v>0.0002941176470588235</v>
      </c>
      <c r="I32" s="18" t="s">
        <v>11</v>
      </c>
      <c r="J32" s="19"/>
      <c r="K32" s="20"/>
      <c r="L32" s="14"/>
      <c r="M32" s="7">
        <f t="shared" si="2"/>
        <v>7.7133587634481655</v>
      </c>
      <c r="O32" s="7">
        <f t="shared" si="3"/>
        <v>-0.013358763448165334</v>
      </c>
    </row>
    <row r="33" spans="1:15" ht="12.75">
      <c r="A33" s="15">
        <v>22</v>
      </c>
      <c r="B33" s="16">
        <v>75</v>
      </c>
      <c r="C33" s="14"/>
      <c r="D33" s="15">
        <f t="shared" si="0"/>
        <v>1320</v>
      </c>
      <c r="E33" s="16">
        <f t="shared" si="1"/>
        <v>7.5</v>
      </c>
      <c r="F33" s="14"/>
      <c r="J33" s="19"/>
      <c r="K33" s="20"/>
      <c r="L33" s="14"/>
      <c r="M33" s="7">
        <f t="shared" si="2"/>
        <v>7.406217687177397</v>
      </c>
      <c r="O33" s="7">
        <f t="shared" si="3"/>
        <v>0.09378231282260341</v>
      </c>
    </row>
    <row r="34" spans="1:15" ht="12.75">
      <c r="A34" s="15">
        <v>23</v>
      </c>
      <c r="B34" s="16">
        <v>71</v>
      </c>
      <c r="C34" s="14"/>
      <c r="D34" s="15">
        <f t="shared" si="0"/>
        <v>1380</v>
      </c>
      <c r="E34" s="16">
        <f t="shared" si="1"/>
        <v>7.1</v>
      </c>
      <c r="F34" s="14"/>
      <c r="J34" s="19"/>
      <c r="K34" s="20"/>
      <c r="L34" s="14"/>
      <c r="M34" s="7">
        <f t="shared" si="2"/>
        <v>7.111306774655758</v>
      </c>
      <c r="O34" s="7">
        <f t="shared" si="3"/>
        <v>-0.011306774655758467</v>
      </c>
    </row>
    <row r="35" spans="1:15" ht="12.75">
      <c r="A35" s="15">
        <v>24</v>
      </c>
      <c r="B35" s="16">
        <v>66</v>
      </c>
      <c r="C35" s="14"/>
      <c r="D35" s="15">
        <f t="shared" si="0"/>
        <v>1440</v>
      </c>
      <c r="E35" s="16">
        <f t="shared" si="1"/>
        <v>6.6</v>
      </c>
      <c r="F35" s="14"/>
      <c r="G35" s="17"/>
      <c r="H35" s="18"/>
      <c r="I35" s="18"/>
      <c r="J35" s="19"/>
      <c r="K35" s="14"/>
      <c r="L35" s="14"/>
      <c r="M35" s="7">
        <f t="shared" si="2"/>
        <v>6.8281390284840535</v>
      </c>
      <c r="O35" s="7">
        <f t="shared" si="3"/>
        <v>-0.22813902848405387</v>
      </c>
    </row>
    <row r="36" spans="1:15" ht="12.75">
      <c r="A36" s="15">
        <v>25</v>
      </c>
      <c r="B36" s="16">
        <v>63</v>
      </c>
      <c r="C36" s="14"/>
      <c r="D36" s="15">
        <f t="shared" si="0"/>
        <v>1500</v>
      </c>
      <c r="E36" s="16">
        <f t="shared" si="1"/>
        <v>6.3</v>
      </c>
      <c r="F36" s="14"/>
      <c r="G36" s="17"/>
      <c r="H36" s="17"/>
      <c r="I36" s="18"/>
      <c r="J36" s="19"/>
      <c r="K36" s="14"/>
      <c r="L36" s="14"/>
      <c r="M36" s="7">
        <f t="shared" si="2"/>
        <v>6.556246843192064</v>
      </c>
      <c r="O36" s="7">
        <f t="shared" si="3"/>
        <v>-0.2562468431920646</v>
      </c>
    </row>
    <row r="37" spans="1:16" ht="12.75">
      <c r="A37" s="21"/>
      <c r="B37" s="22"/>
      <c r="C37" s="14"/>
      <c r="D37" s="21"/>
      <c r="E37" s="22"/>
      <c r="F37" s="14"/>
      <c r="G37" s="17"/>
      <c r="H37" s="17"/>
      <c r="I37" s="18"/>
      <c r="J37" s="19"/>
      <c r="K37" s="14"/>
      <c r="L37" s="14"/>
      <c r="O37" s="7">
        <f>SUM(O5:O36)/32</f>
        <v>-0.14409503666281606</v>
      </c>
      <c r="P37" t="s">
        <v>21</v>
      </c>
    </row>
    <row r="38" spans="1:12" ht="12.75">
      <c r="A38" s="12"/>
      <c r="B38" s="13"/>
      <c r="C38" s="14"/>
      <c r="D38" s="12"/>
      <c r="E38" s="13"/>
      <c r="F38" s="14"/>
      <c r="G38" s="17"/>
      <c r="H38" s="18"/>
      <c r="I38" s="18"/>
      <c r="J38" s="19"/>
      <c r="K38" s="14"/>
      <c r="L38" s="14"/>
    </row>
    <row r="39" spans="1:10" ht="12.75">
      <c r="A39" s="9"/>
      <c r="B39" s="6"/>
      <c r="D39" s="9"/>
      <c r="E39" s="6"/>
      <c r="G39" s="4"/>
      <c r="H39" s="1"/>
      <c r="I39" s="1"/>
      <c r="J39" s="2"/>
    </row>
    <row r="40" spans="7:10" ht="12.75">
      <c r="G40" s="4"/>
      <c r="H40" s="4"/>
      <c r="I40" s="4"/>
      <c r="J40" s="5"/>
    </row>
    <row r="41" spans="1:10" ht="12.75">
      <c r="A41" s="9"/>
      <c r="B41" s="6"/>
      <c r="D41" s="9"/>
      <c r="E41" s="6"/>
      <c r="G41" s="4"/>
      <c r="H41" s="1"/>
      <c r="I41" s="1"/>
      <c r="J41" s="5"/>
    </row>
    <row r="42" spans="1:9" ht="12.75">
      <c r="A42" s="9"/>
      <c r="B42" s="6"/>
      <c r="D42" s="9"/>
      <c r="E42" s="6"/>
      <c r="G42" s="4"/>
      <c r="H42" s="1"/>
      <c r="I42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epoeter</cp:lastModifiedBy>
  <cp:lastPrinted>2000-08-15T15:49:09Z</cp:lastPrinted>
  <dcterms:created xsi:type="dcterms:W3CDTF">1999-08-26T17:21:35Z</dcterms:created>
  <dcterms:modified xsi:type="dcterms:W3CDTF">2007-09-03T15:58:17Z</dcterms:modified>
  <cp:category/>
  <cp:version/>
  <cp:contentType/>
  <cp:contentStatus/>
</cp:coreProperties>
</file>