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</sheets>
  <definedNames>
    <definedName name="_xlnm.Print_Area" localSheetId="0">'Sheet1'!$A$1:$N$21</definedName>
    <definedName name="solver_adj" localSheetId="0" hidden="1">'Sheet1'!$D$4:$D$5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'Sheet1'!$I$9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'Sheet1'!$I$12</definedName>
    <definedName name="solver_pre" localSheetId="0" hidden="1">0.000001</definedName>
    <definedName name="solver_rel1" localSheetId="0" hidden="1">2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<sst xmlns="http://schemas.openxmlformats.org/spreadsheetml/2006/main" count="20" uniqueCount="16">
  <si>
    <t>Probabilistic Variables</t>
  </si>
  <si>
    <t>Variable</t>
  </si>
  <si>
    <t>Mean</t>
  </si>
  <si>
    <t>St Dev</t>
  </si>
  <si>
    <t>Value</t>
  </si>
  <si>
    <t>Reduced</t>
  </si>
  <si>
    <t>Transposed Vector of Reduced Variables</t>
  </si>
  <si>
    <t>Probability of Failure</t>
  </si>
  <si>
    <r>
      <t xml:space="preserve">Reliability Index, </t>
    </r>
    <r>
      <rPr>
        <sz val="10"/>
        <rFont val="Symbol"/>
        <family val="1"/>
      </rPr>
      <t>b</t>
    </r>
  </si>
  <si>
    <t>Correlation Matrix</t>
  </si>
  <si>
    <t>Performance Function, M</t>
  </si>
  <si>
    <r>
      <t>x</t>
    </r>
    <r>
      <rPr>
        <vertAlign val="subscript"/>
        <sz val="10"/>
        <rFont val="Arial"/>
        <family val="2"/>
      </rPr>
      <t>1</t>
    </r>
  </si>
  <si>
    <r>
      <t>x</t>
    </r>
    <r>
      <rPr>
        <vertAlign val="subscript"/>
        <sz val="10"/>
        <rFont val="Arial"/>
        <family val="2"/>
      </rPr>
      <t>2</t>
    </r>
  </si>
  <si>
    <t xml:space="preserve"> </t>
  </si>
  <si>
    <t>Vector of Reduced Variables</t>
  </si>
  <si>
    <t>Inverse of Correlation matrix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</si>
</sst>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0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  <numFmt numFmtId="172" formatCode="0.000%"/>
    <numFmt numFmtId="173" formatCode="0.0000"/>
    <numFmt numFmtId="174" formatCode="0.0000%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Symbol"/>
      <family val="1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71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workbookViewId="0" topLeftCell="A1">
      <selection activeCell="I12" sqref="I12"/>
    </sheetView>
  </sheetViews>
  <sheetFormatPr defaultColWidth="9.140625" defaultRowHeight="12.75"/>
  <cols>
    <col min="1" max="5" width="7.8515625" style="1" customWidth="1"/>
    <col min="6" max="6" width="8.7109375" style="1" customWidth="1"/>
    <col min="7" max="17" width="7.8515625" style="1" customWidth="1"/>
    <col min="18" max="16384" width="9.140625" style="1" customWidth="1"/>
  </cols>
  <sheetData>
    <row r="1" ht="15.75" customHeight="1"/>
    <row r="2" spans="1:8" ht="15.75" customHeight="1">
      <c r="A2" s="11" t="s">
        <v>0</v>
      </c>
      <c r="B2" s="11"/>
      <c r="C2" s="11"/>
      <c r="D2" s="11"/>
      <c r="E2" s="11"/>
      <c r="G2" s="11" t="s">
        <v>9</v>
      </c>
      <c r="H2" s="11"/>
    </row>
    <row r="3" spans="1:8" ht="15.7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G3" s="1" t="s">
        <v>11</v>
      </c>
      <c r="H3" s="1" t="s">
        <v>12</v>
      </c>
    </row>
    <row r="4" spans="1:8" ht="15.75" customHeight="1">
      <c r="A4" s="1" t="s">
        <v>11</v>
      </c>
      <c r="B4" s="1">
        <v>6</v>
      </c>
      <c r="C4" s="1">
        <v>1</v>
      </c>
      <c r="D4" s="1">
        <v>6</v>
      </c>
      <c r="E4" s="1">
        <f>(D4-B4)/C4</f>
        <v>0</v>
      </c>
      <c r="G4" s="1">
        <v>1</v>
      </c>
      <c r="H4" s="1">
        <v>-0.35</v>
      </c>
    </row>
    <row r="5" spans="1:8" ht="15.75" customHeight="1">
      <c r="A5" s="1" t="s">
        <v>12</v>
      </c>
      <c r="B5" s="1">
        <v>7</v>
      </c>
      <c r="C5" s="1">
        <v>0.75</v>
      </c>
      <c r="D5" s="1">
        <v>7</v>
      </c>
      <c r="E5" s="1">
        <f>(D5-B5)/C5</f>
        <v>0</v>
      </c>
      <c r="G5" s="1">
        <v>-0.35</v>
      </c>
      <c r="H5" s="1">
        <v>1</v>
      </c>
    </row>
    <row r="6" spans="3:11" ht="15.75" customHeight="1">
      <c r="C6" s="4"/>
      <c r="D6" s="4"/>
      <c r="K6" s="5"/>
    </row>
    <row r="7" spans="1:12" ht="15.75" customHeight="1">
      <c r="A7" s="13" t="s">
        <v>6</v>
      </c>
      <c r="B7" s="13"/>
      <c r="C7" s="13"/>
      <c r="D7" s="13"/>
      <c r="L7" s="6"/>
    </row>
    <row r="8" spans="1:12" ht="15.75" customHeight="1">
      <c r="A8" s="13"/>
      <c r="B8" s="13"/>
      <c r="C8" s="13"/>
      <c r="D8" s="13"/>
      <c r="E8" s="12" t="s">
        <v>14</v>
      </c>
      <c r="F8" s="12"/>
      <c r="G8" s="12"/>
      <c r="H8" s="13" t="s">
        <v>10</v>
      </c>
      <c r="I8" s="13"/>
      <c r="J8" s="13"/>
      <c r="L8" s="6"/>
    </row>
    <row r="9" spans="2:12" ht="15.75" customHeight="1">
      <c r="B9" s="1">
        <f>E4</f>
        <v>0</v>
      </c>
      <c r="C9" s="1">
        <f>E5</f>
        <v>0</v>
      </c>
      <c r="F9" s="1">
        <f>E4</f>
        <v>0</v>
      </c>
      <c r="I9" s="7">
        <f>-0.03*D4^3-0.25*D5^2+29.16</f>
        <v>10.43</v>
      </c>
      <c r="L9" s="6"/>
    </row>
    <row r="10" spans="5:12" ht="15.75" customHeight="1">
      <c r="E10" s="3" t="s">
        <v>13</v>
      </c>
      <c r="F10" s="1">
        <f>E5</f>
        <v>0</v>
      </c>
      <c r="G10" s="3"/>
      <c r="L10" s="6"/>
    </row>
    <row r="11" spans="8:10" ht="15.75" customHeight="1">
      <c r="H11" s="11" t="s">
        <v>8</v>
      </c>
      <c r="I11" s="11"/>
      <c r="J11" s="11"/>
    </row>
    <row r="12" spans="1:9" ht="15.75" customHeight="1">
      <c r="A12" s="3" t="s">
        <v>13</v>
      </c>
      <c r="B12" s="3"/>
      <c r="C12" s="3"/>
      <c r="D12" s="3"/>
      <c r="I12" s="8">
        <f>SQRT(MMULT(B9:C9,MMULT(B14:C15,F9:F10)))</f>
        <v>0</v>
      </c>
    </row>
    <row r="13" spans="1:14" ht="15.75" customHeight="1">
      <c r="A13" s="12" t="s">
        <v>15</v>
      </c>
      <c r="B13" s="12"/>
      <c r="C13" s="12"/>
      <c r="D13" s="12"/>
      <c r="H13" s="1" t="s">
        <v>13</v>
      </c>
      <c r="L13" s="2"/>
      <c r="M13" s="2"/>
      <c r="N13" s="2"/>
    </row>
    <row r="14" spans="2:10" ht="15.75" customHeight="1">
      <c r="B14" s="9">
        <f>INDEX(MINVERSE($G$4:$H$5),1,1)</f>
        <v>1.1396011396011396</v>
      </c>
      <c r="C14" s="9">
        <f>INDEX(MINVERSE($G$4:$H$5),1,2)</f>
        <v>0.39886039886039887</v>
      </c>
      <c r="H14" s="11" t="s">
        <v>7</v>
      </c>
      <c r="I14" s="11"/>
      <c r="J14" s="11"/>
    </row>
    <row r="15" spans="2:9" ht="15.75" customHeight="1">
      <c r="B15" s="9">
        <f>INDEX(MINVERSE($G$4:$H$5),2,1)</f>
        <v>0.3988603988603988</v>
      </c>
      <c r="C15" s="9">
        <f>INDEX(MINVERSE($G$4:$H$5),2,2)</f>
        <v>1.1396011396011396</v>
      </c>
      <c r="I15" s="10">
        <f>NORMSDIST(-I12)</f>
        <v>0.5</v>
      </c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</sheetData>
  <mergeCells count="8">
    <mergeCell ref="H14:J14"/>
    <mergeCell ref="A13:D13"/>
    <mergeCell ref="H8:J8"/>
    <mergeCell ref="G2:H2"/>
    <mergeCell ref="A7:D8"/>
    <mergeCell ref="E8:G8"/>
    <mergeCell ref="A2:E2"/>
    <mergeCell ref="H11:J11"/>
  </mergeCells>
  <printOptions/>
  <pageMargins left="1" right="1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Utility Engineering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markde</dc:creator>
  <cp:keywords/>
  <dc:description/>
  <cp:lastModifiedBy>D. V. Griffiths</cp:lastModifiedBy>
  <cp:lastPrinted>2006-02-06T07:58:47Z</cp:lastPrinted>
  <dcterms:created xsi:type="dcterms:W3CDTF">2006-01-26T21:30:08Z</dcterms:created>
  <dcterms:modified xsi:type="dcterms:W3CDTF">2008-02-29T12:26:19Z</dcterms:modified>
  <cp:category/>
  <cp:version/>
  <cp:contentType/>
  <cp:contentStatus/>
</cp:coreProperties>
</file>