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14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<sst xmlns="http://schemas.openxmlformats.org/spreadsheetml/2006/main" count="39" uniqueCount="29">
  <si>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K</t>
  </si>
  <si>
    <t>I</t>
  </si>
  <si>
    <t>phi</t>
  </si>
  <si>
    <t>x</t>
  </si>
  <si>
    <t>t</t>
  </si>
  <si>
    <t>alpha</t>
  </si>
  <si>
    <t>Co</t>
  </si>
  <si>
    <t>cm and sec and mg and liters</t>
  </si>
  <si>
    <t>D*</t>
  </si>
  <si>
    <t>D</t>
  </si>
  <si>
    <t>Co/2*</t>
  </si>
  <si>
    <t>(erfc((v-xt)/(2sqrt(Dt))+</t>
  </si>
  <si>
    <t>(exp(vx/D)+erfc((x+vt)/(2sqrt(Dt))))</t>
  </si>
  <si>
    <t>(v-xt)/(2sqrt(Dt))</t>
  </si>
  <si>
    <t>(vx/D)</t>
  </si>
  <si>
    <t>(x+vt)/(2sqrt(Dt))</t>
  </si>
  <si>
    <t>Co/2</t>
  </si>
  <si>
    <t>C=</t>
  </si>
  <si>
    <t>experiment with values of alpha to see where the approximation of erfc breaks down</t>
  </si>
  <si>
    <t>We know the result should be 0.5*Co = 500, Notice that for large and small values of alpha</t>
  </si>
  <si>
    <t>the approximation of the erfc is not accurate</t>
  </si>
  <si>
    <t>mg/l</t>
  </si>
  <si>
    <t xml:space="preserve"> * (1+5.18e+21*0) =</t>
  </si>
  <si>
    <t xml:space="preserve"> = C</t>
  </si>
  <si>
    <t>vbar</t>
  </si>
  <si>
    <t>(erfc((x-vt)/(2sqrt(Dt))+</t>
  </si>
  <si>
    <t>USING FUNCTIONS IN EXCEL</t>
  </si>
  <si>
    <t>IGNORING SECOND TERM</t>
  </si>
  <si>
    <t>=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</si>
</sst>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12.28125" style="0" customWidth="1"/>
    <col min="2" max="2" width="13.7109375" style="0" customWidth="1"/>
    <col min="3" max="3" width="11.7109375" style="0" customWidth="1"/>
    <col min="6" max="6" width="12.421875" style="0" bestFit="1" customWidth="1"/>
  </cols>
  <sheetData>
    <row r="1" ht="12.75">
      <c r="A1" s="2" t="s">
        <v>7</v>
      </c>
    </row>
    <row r="2" spans="1:2" ht="12.75">
      <c r="A2" s="2" t="s">
        <v>0</v>
      </c>
      <c r="B2">
        <v>0.1</v>
      </c>
    </row>
    <row r="3" spans="1:2" ht="12.75">
      <c r="A3" s="2" t="s">
        <v>1</v>
      </c>
      <c r="B3">
        <v>0.1</v>
      </c>
    </row>
    <row r="4" spans="1:4" ht="12.75">
      <c r="A4" s="2" t="s">
        <v>2</v>
      </c>
      <c r="B4">
        <v>0.2</v>
      </c>
      <c r="C4" s="2" t="s">
        <v>24</v>
      </c>
      <c r="D4">
        <f>B2*B3/B4</f>
        <v>0.05000000000000001</v>
      </c>
    </row>
    <row r="5" spans="1:3" ht="12.75">
      <c r="A5" s="2" t="s">
        <v>5</v>
      </c>
      <c r="B5">
        <v>5</v>
      </c>
      <c r="C5" s="2"/>
    </row>
    <row r="6" spans="1:4" ht="12.75">
      <c r="A6" s="2" t="s">
        <v>8</v>
      </c>
      <c r="B6" s="1">
        <v>1E-10</v>
      </c>
      <c r="C6" s="2" t="s">
        <v>9</v>
      </c>
      <c r="D6" s="1">
        <f>B5*D4+B6</f>
        <v>0.25000000010000006</v>
      </c>
    </row>
    <row r="7" spans="1:2" ht="12.75">
      <c r="A7" s="2" t="s">
        <v>3</v>
      </c>
      <c r="B7">
        <v>50</v>
      </c>
    </row>
    <row r="8" spans="1:2" ht="12.75">
      <c r="A8" s="2" t="s">
        <v>4</v>
      </c>
      <c r="B8">
        <v>1000</v>
      </c>
    </row>
    <row r="9" spans="1:2" ht="12.75">
      <c r="A9" s="2" t="s">
        <v>6</v>
      </c>
      <c r="B9">
        <v>1000</v>
      </c>
    </row>
    <row r="11" spans="1:7" ht="12.75">
      <c r="A11" s="2" t="s">
        <v>17</v>
      </c>
      <c r="B11" s="2" t="s">
        <v>10</v>
      </c>
      <c r="C11" s="2" t="s">
        <v>25</v>
      </c>
      <c r="D11" s="2"/>
      <c r="E11" s="2" t="s">
        <v>12</v>
      </c>
      <c r="F11" s="2"/>
      <c r="G11" s="2"/>
    </row>
    <row r="13" spans="1:6" ht="12.75">
      <c r="A13" t="s">
        <v>17</v>
      </c>
      <c r="B13" t="s">
        <v>16</v>
      </c>
      <c r="C13" t="s">
        <v>13</v>
      </c>
      <c r="E13" t="s">
        <v>14</v>
      </c>
      <c r="F13" t="s">
        <v>15</v>
      </c>
    </row>
    <row r="15" spans="2:6" ht="12.75">
      <c r="B15">
        <f>B9/2</f>
        <v>500</v>
      </c>
      <c r="C15" s="1">
        <f>(B7-(D4*B8))/(2*SQRT(D6*B8))</f>
        <v>-2.2469334194397016E-16</v>
      </c>
      <c r="E15" s="1">
        <f>D4*B7/D6</f>
        <v>9.999999996</v>
      </c>
      <c r="F15" s="1">
        <f>(B7+D4*B8)/(2*SQRT(D6*B8))</f>
        <v>3.1622776595359237</v>
      </c>
    </row>
    <row r="17" spans="1:5" ht="12.75">
      <c r="A17" t="s">
        <v>17</v>
      </c>
      <c r="B17" t="s">
        <v>10</v>
      </c>
      <c r="C17" t="s">
        <v>11</v>
      </c>
      <c r="E17" t="s">
        <v>12</v>
      </c>
    </row>
    <row r="18" ht="12.75">
      <c r="E18" s="2" t="s">
        <v>26</v>
      </c>
    </row>
    <row r="19" spans="3:6" ht="12.75">
      <c r="C19">
        <f>IF(C15&lt;0,1-(-ERF(ABS(C15))),1-(ERF(ABS(C15))))</f>
        <v>1.0000000000000002</v>
      </c>
      <c r="E19">
        <f>EXP(E15)</f>
        <v>22026.46570670085</v>
      </c>
      <c r="F19">
        <f>IF(F15&lt;0,1-(-ERF(ABS(F15))),1-(ERF(ABS(F15))))</f>
        <v>7.74421647964374E-06</v>
      </c>
    </row>
    <row r="21" spans="1:5" ht="12.75">
      <c r="A21" t="s">
        <v>17</v>
      </c>
      <c r="B21" t="s">
        <v>10</v>
      </c>
      <c r="C21" t="s">
        <v>11</v>
      </c>
      <c r="E21" t="s">
        <v>12</v>
      </c>
    </row>
    <row r="23" spans="1:7" ht="12.75">
      <c r="A23" t="s">
        <v>17</v>
      </c>
      <c r="B23">
        <v>500</v>
      </c>
      <c r="C23" t="s">
        <v>22</v>
      </c>
      <c r="E23" s="3">
        <f>B23*(C19+E19*F19)</f>
        <v>585.2888593570704</v>
      </c>
      <c r="F23" s="3" t="s">
        <v>21</v>
      </c>
      <c r="G23" s="3" t="s">
        <v>23</v>
      </c>
    </row>
    <row r="25" spans="1:8" ht="12.75">
      <c r="A25" s="3" t="s">
        <v>19</v>
      </c>
      <c r="B25" s="3"/>
      <c r="C25" s="4"/>
      <c r="D25" s="4"/>
      <c r="E25" s="4"/>
      <c r="F25" s="4"/>
      <c r="G25" s="4"/>
      <c r="H25" s="4"/>
    </row>
    <row r="26" spans="1:8" ht="12.75">
      <c r="A26" s="3"/>
      <c r="B26" s="3" t="s">
        <v>20</v>
      </c>
      <c r="C26" s="4"/>
      <c r="D26" s="4"/>
      <c r="E26" s="4"/>
      <c r="F26" s="4"/>
      <c r="G26" s="4"/>
      <c r="H26" s="4"/>
    </row>
    <row r="27" spans="1:8" ht="12.75">
      <c r="A27" s="3" t="s">
        <v>18</v>
      </c>
      <c r="B27" s="3"/>
      <c r="C27" s="4"/>
      <c r="D27" s="4"/>
      <c r="E27" s="4"/>
      <c r="F27" s="4"/>
      <c r="G27" s="4"/>
      <c r="H27" s="4"/>
    </row>
    <row r="29" spans="1:7" ht="12.75">
      <c r="A29" s="5" t="s">
        <v>27</v>
      </c>
      <c r="B29" s="6"/>
      <c r="C29" s="6"/>
      <c r="E29" s="5">
        <f>B23*(C19)</f>
        <v>500.0000000000001</v>
      </c>
      <c r="F29" s="5" t="s">
        <v>21</v>
      </c>
      <c r="G29" s="7" t="s">
        <v>28</v>
      </c>
    </row>
    <row r="30" ht="12.75">
      <c r="B30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epoeter</dc:creator>
  <cp:keywords/>
  <dc:description/>
  <cp:lastModifiedBy>Poeter</cp:lastModifiedBy>
  <dcterms:created xsi:type="dcterms:W3CDTF">2002-11-14T03:55:43Z</dcterms:created>
  <dcterms:modified xsi:type="dcterms:W3CDTF">2009-11-15T22:01:04Z</dcterms:modified>
  <cp:category/>
  <cp:version/>
  <cp:contentType/>
  <cp:contentStatus/>
</cp:coreProperties>
</file>